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autoCompressPictures="0"/>
  <bookViews>
    <workbookView xWindow="4700" yWindow="1900" windowWidth="24780" windowHeight="13960"/>
  </bookViews>
  <sheets>
    <sheet name="SDR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A42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43" i="1"/>
  <c r="B42" i="1"/>
  <c r="D41" i="1"/>
  <c r="D40" i="1"/>
  <c r="D39" i="1"/>
  <c r="D38" i="1"/>
  <c r="D37" i="1"/>
  <c r="B44" i="1"/>
  <c r="D42" i="1"/>
  <c r="D43" i="1"/>
  <c r="D44" i="1"/>
</calcChain>
</file>

<file path=xl/sharedStrings.xml><?xml version="1.0" encoding="utf-8"?>
<sst xmlns="http://schemas.openxmlformats.org/spreadsheetml/2006/main" count="20" uniqueCount="18">
  <si>
    <t>Raw DR</t>
  </si>
  <si>
    <t>Log scale(DR+100)</t>
  </si>
  <si>
    <t>ispd01</t>
  </si>
  <si>
    <t>ispd11</t>
  </si>
  <si>
    <t>ispd04</t>
  </si>
  <si>
    <t>ispd09</t>
  </si>
  <si>
    <t>ispd05</t>
  </si>
  <si>
    <t>min</t>
  </si>
  <si>
    <t>max</t>
  </si>
  <si>
    <t>max - min range</t>
  </si>
  <si>
    <t>Team</t>
  </si>
  <si>
    <t>Raw DR +1</t>
  </si>
  <si>
    <t>Examples results from mgc_fft_2</t>
  </si>
  <si>
    <t>Square root dividing by 10000</t>
  </si>
  <si>
    <r>
      <t>Square root dividing by DR</t>
    </r>
    <r>
      <rPr>
        <b/>
        <vertAlign val="subscript"/>
        <sz val="11"/>
        <color theme="1"/>
        <rFont val="Calibri"/>
        <family val="2"/>
        <scheme val="minor"/>
      </rPr>
      <t>median</t>
    </r>
    <r>
      <rPr>
        <b/>
        <sz val="11"/>
        <color theme="1"/>
        <rFont val="Calibri"/>
        <family val="2"/>
        <scheme val="minor"/>
      </rPr>
      <t xml:space="preserve"> of 25</t>
    </r>
  </si>
  <si>
    <r>
      <t>Square root dividing by DR</t>
    </r>
    <r>
      <rPr>
        <b/>
        <vertAlign val="subscript"/>
        <sz val="11"/>
        <color theme="1"/>
        <rFont val="Calibri"/>
        <family val="2"/>
        <scheme val="minor"/>
      </rPr>
      <t>median</t>
    </r>
    <r>
      <rPr>
        <b/>
        <sz val="11"/>
        <color theme="1"/>
        <rFont val="Calibri"/>
        <family val="2"/>
        <scheme val="minor"/>
      </rPr>
      <t xml:space="preserve"> of 2000</t>
    </r>
  </si>
  <si>
    <t>median</t>
  </si>
  <si>
    <r>
      <t>SDR square root dividing by DR</t>
    </r>
    <r>
      <rPr>
        <b/>
        <vertAlign val="subscript"/>
        <sz val="11"/>
        <color theme="1"/>
        <rFont val="Arial"/>
        <family val="2"/>
      </rPr>
      <t>median</t>
    </r>
    <r>
      <rPr>
        <b/>
        <sz val="11"/>
        <color theme="1"/>
        <rFont val="Arial"/>
        <family val="2"/>
      </rPr>
      <t xml:space="preserve"> of 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</si>
</sst>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AA44"/>
      <name val="Arial"/>
      <family val="2"/>
    </font>
    <font>
      <b/>
      <sz val="11"/>
      <color rgb="FF0000FF"/>
      <name val="Arial"/>
      <family val="2"/>
    </font>
    <font>
      <b/>
      <sz val="11"/>
      <color rgb="FFFF5522"/>
      <name val="Arial"/>
      <family val="2"/>
    </font>
    <font>
      <b/>
      <sz val="11"/>
      <color rgb="FF333300"/>
      <name val="Arial"/>
      <family val="2"/>
    </font>
    <font>
      <b/>
      <sz val="11"/>
      <color rgb="FF00AAAA"/>
      <name val="Arial"/>
      <family val="2"/>
    </font>
    <font>
      <b/>
      <sz val="11"/>
      <color rgb="FFCC8833"/>
      <name val="Arial"/>
      <family val="2"/>
    </font>
    <font>
      <b/>
      <sz val="11"/>
      <color rgb="FFAA00AA"/>
      <name val="Arial"/>
      <family val="2"/>
    </font>
    <font>
      <b/>
      <sz val="14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2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/>
    <xf numFmtId="0" fontId="5" fillId="0" borderId="8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10" fillId="0" borderId="0" xfId="0" applyFont="1"/>
    <xf numFmtId="164" fontId="3" fillId="0" borderId="6" xfId="0" applyNumberFormat="1" applyFont="1" applyBorder="1" applyAlignment="1">
      <alignment horizontal="right" vertical="top" wrapText="1"/>
    </xf>
    <xf numFmtId="164" fontId="5" fillId="0" borderId="6" xfId="0" applyNumberFormat="1" applyFont="1" applyBorder="1" applyAlignment="1">
      <alignment horizontal="right" vertical="top" wrapText="1"/>
    </xf>
    <xf numFmtId="164" fontId="5" fillId="0" borderId="7" xfId="0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top" wrapText="1"/>
    </xf>
    <xf numFmtId="164" fontId="1" fillId="0" borderId="10" xfId="0" applyNumberFormat="1" applyFont="1" applyBorder="1"/>
    <xf numFmtId="0" fontId="1" fillId="0" borderId="11" xfId="0" applyFont="1" applyBorder="1"/>
    <xf numFmtId="0" fontId="0" fillId="0" borderId="10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0" borderId="0" xfId="0" applyFont="1" applyBorder="1" applyAlignment="1">
      <alignment horizontal="center"/>
    </xf>
    <xf numFmtId="2" fontId="1" fillId="0" borderId="14" xfId="0" applyNumberFormat="1" applyFont="1" applyBorder="1"/>
    <xf numFmtId="0" fontId="1" fillId="0" borderId="15" xfId="0" applyFont="1" applyBorder="1" applyAlignment="1">
      <alignment horizontal="center"/>
    </xf>
    <xf numFmtId="2" fontId="1" fillId="0" borderId="16" xfId="0" applyNumberFormat="1" applyFont="1" applyBorder="1"/>
    <xf numFmtId="164" fontId="3" fillId="0" borderId="17" xfId="0" applyNumberFormat="1" applyFont="1" applyBorder="1" applyAlignment="1">
      <alignment horizontal="right" vertical="top" wrapText="1"/>
    </xf>
    <xf numFmtId="0" fontId="3" fillId="0" borderId="18" xfId="0" applyFont="1" applyBorder="1" applyAlignment="1">
      <alignment horizontal="right" vertical="top" wrapText="1"/>
    </xf>
    <xf numFmtId="0" fontId="4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1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3039908473"/>
          <c:y val="0.0435392928825073"/>
          <c:w val="0.843470455616125"/>
          <c:h val="0.78763069322217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SDR!$C$1</c:f>
              <c:strCache>
                <c:ptCount val="1"/>
                <c:pt idx="0">
                  <c:v>Square root dividing by DRmedian of 25</c:v>
                </c:pt>
              </c:strCache>
            </c:strRef>
          </c:tx>
          <c:xVal>
            <c:numRef>
              <c:f>SDR!$B$2:$B$15</c:f>
              <c:numCache>
                <c:formatCode>General</c:formatCode>
                <c:ptCount val="14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6.0</c:v>
                </c:pt>
                <c:pt idx="4">
                  <c:v>11.0</c:v>
                </c:pt>
                <c:pt idx="5">
                  <c:v>21.0</c:v>
                </c:pt>
                <c:pt idx="6">
                  <c:v>51.0</c:v>
                </c:pt>
                <c:pt idx="7">
                  <c:v>101.0</c:v>
                </c:pt>
                <c:pt idx="8">
                  <c:v>201.0</c:v>
                </c:pt>
                <c:pt idx="9">
                  <c:v>501.0</c:v>
                </c:pt>
                <c:pt idx="10">
                  <c:v>1001.0</c:v>
                </c:pt>
                <c:pt idx="11">
                  <c:v>2001.0</c:v>
                </c:pt>
                <c:pt idx="12">
                  <c:v>5001.0</c:v>
                </c:pt>
                <c:pt idx="13">
                  <c:v>10001.0</c:v>
                </c:pt>
              </c:numCache>
            </c:numRef>
          </c:xVal>
          <c:yVal>
            <c:numRef>
              <c:f>SDR!$C$2:$C$15</c:f>
              <c:numCache>
                <c:formatCode>0.00</c:formatCode>
                <c:ptCount val="14"/>
                <c:pt idx="0">
                  <c:v>0.0</c:v>
                </c:pt>
                <c:pt idx="1">
                  <c:v>0.5</c:v>
                </c:pt>
                <c:pt idx="2">
                  <c:v>0.707106781186547</c:v>
                </c:pt>
                <c:pt idx="3">
                  <c:v>1.118033988749895</c:v>
                </c:pt>
                <c:pt idx="4">
                  <c:v>1.58113883008419</c:v>
                </c:pt>
                <c:pt idx="5">
                  <c:v>2.23606797749979</c:v>
                </c:pt>
                <c:pt idx="6">
                  <c:v>3.535533905932738</c:v>
                </c:pt>
                <c:pt idx="7">
                  <c:v>5.0</c:v>
                </c:pt>
                <c:pt idx="8">
                  <c:v>7.071067811865475</c:v>
                </c:pt>
                <c:pt idx="9">
                  <c:v>11.18033988749895</c:v>
                </c:pt>
                <c:pt idx="10">
                  <c:v>15.8113883008419</c:v>
                </c:pt>
                <c:pt idx="11">
                  <c:v>22.3606797749979</c:v>
                </c:pt>
                <c:pt idx="12">
                  <c:v>35.35533905932738</c:v>
                </c:pt>
                <c:pt idx="13">
                  <c:v>50.0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SDR!$D$1</c:f>
              <c:strCache>
                <c:ptCount val="1"/>
                <c:pt idx="0">
                  <c:v>Square root dividing by DRmedian of 2000</c:v>
                </c:pt>
              </c:strCache>
            </c:strRef>
          </c:tx>
          <c:xVal>
            <c:numRef>
              <c:f>SDR!$B$2:$B$15</c:f>
              <c:numCache>
                <c:formatCode>General</c:formatCode>
                <c:ptCount val="14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6.0</c:v>
                </c:pt>
                <c:pt idx="4">
                  <c:v>11.0</c:v>
                </c:pt>
                <c:pt idx="5">
                  <c:v>21.0</c:v>
                </c:pt>
                <c:pt idx="6">
                  <c:v>51.0</c:v>
                </c:pt>
                <c:pt idx="7">
                  <c:v>101.0</c:v>
                </c:pt>
                <c:pt idx="8">
                  <c:v>201.0</c:v>
                </c:pt>
                <c:pt idx="9">
                  <c:v>501.0</c:v>
                </c:pt>
                <c:pt idx="10">
                  <c:v>1001.0</c:v>
                </c:pt>
                <c:pt idx="11">
                  <c:v>2001.0</c:v>
                </c:pt>
                <c:pt idx="12">
                  <c:v>5001.0</c:v>
                </c:pt>
                <c:pt idx="13">
                  <c:v>10001.0</c:v>
                </c:pt>
              </c:numCache>
            </c:numRef>
          </c:xVal>
          <c:yVal>
            <c:numRef>
              <c:f>SDR!$D$2:$D$15</c:f>
              <c:numCache>
                <c:formatCode>0.00</c:formatCode>
                <c:ptCount val="14"/>
                <c:pt idx="0">
                  <c:v>0.0</c:v>
                </c:pt>
                <c:pt idx="1">
                  <c:v>0.0559016994374947</c:v>
                </c:pt>
                <c:pt idx="2">
                  <c:v>0.0790569415042095</c:v>
                </c:pt>
                <c:pt idx="3">
                  <c:v>0.125</c:v>
                </c:pt>
                <c:pt idx="4">
                  <c:v>0.176776695296637</c:v>
                </c:pt>
                <c:pt idx="5">
                  <c:v>0.25</c:v>
                </c:pt>
                <c:pt idx="6">
                  <c:v>0.395284707521047</c:v>
                </c:pt>
                <c:pt idx="7">
                  <c:v>0.559016994374947</c:v>
                </c:pt>
                <c:pt idx="8">
                  <c:v>0.790569415042095</c:v>
                </c:pt>
                <c:pt idx="9">
                  <c:v>1.25</c:v>
                </c:pt>
                <c:pt idx="10">
                  <c:v>1.767766952966369</c:v>
                </c:pt>
                <c:pt idx="11">
                  <c:v>2.5</c:v>
                </c:pt>
                <c:pt idx="12">
                  <c:v>3.952847075210474</c:v>
                </c:pt>
                <c:pt idx="13">
                  <c:v>5.590169943749474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SDR!$E$1</c:f>
              <c:strCache>
                <c:ptCount val="1"/>
                <c:pt idx="0">
                  <c:v>Square root dividing by 10000</c:v>
                </c:pt>
              </c:strCache>
            </c:strRef>
          </c:tx>
          <c:xVal>
            <c:numRef>
              <c:f>SDR!$B$2:$B$15</c:f>
              <c:numCache>
                <c:formatCode>General</c:formatCode>
                <c:ptCount val="14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6.0</c:v>
                </c:pt>
                <c:pt idx="4">
                  <c:v>11.0</c:v>
                </c:pt>
                <c:pt idx="5">
                  <c:v>21.0</c:v>
                </c:pt>
                <c:pt idx="6">
                  <c:v>51.0</c:v>
                </c:pt>
                <c:pt idx="7">
                  <c:v>101.0</c:v>
                </c:pt>
                <c:pt idx="8">
                  <c:v>201.0</c:v>
                </c:pt>
                <c:pt idx="9">
                  <c:v>501.0</c:v>
                </c:pt>
                <c:pt idx="10">
                  <c:v>1001.0</c:v>
                </c:pt>
                <c:pt idx="11">
                  <c:v>2001.0</c:v>
                </c:pt>
                <c:pt idx="12">
                  <c:v>5001.0</c:v>
                </c:pt>
                <c:pt idx="13">
                  <c:v>10001.0</c:v>
                </c:pt>
              </c:numCache>
            </c:numRef>
          </c:xVal>
          <c:yVal>
            <c:numRef>
              <c:f>SDR!$E$2:$E$15</c:f>
              <c:numCache>
                <c:formatCode>0.00</c:formatCode>
                <c:ptCount val="14"/>
                <c:pt idx="0">
                  <c:v>0.0</c:v>
                </c:pt>
                <c:pt idx="1">
                  <c:v>0.25</c:v>
                </c:pt>
                <c:pt idx="2">
                  <c:v>0.353553390593274</c:v>
                </c:pt>
                <c:pt idx="3">
                  <c:v>0.559016994374947</c:v>
                </c:pt>
                <c:pt idx="4">
                  <c:v>0.790569415042095</c:v>
                </c:pt>
                <c:pt idx="5">
                  <c:v>1.118033988749895</c:v>
                </c:pt>
                <c:pt idx="6">
                  <c:v>1.767766952966369</c:v>
                </c:pt>
                <c:pt idx="7">
                  <c:v>2.5</c:v>
                </c:pt>
                <c:pt idx="8">
                  <c:v>3.535533905932738</c:v>
                </c:pt>
                <c:pt idx="9">
                  <c:v>5.590169943749474</c:v>
                </c:pt>
                <c:pt idx="10">
                  <c:v>7.905694150420948</c:v>
                </c:pt>
                <c:pt idx="11">
                  <c:v>11.18033988749895</c:v>
                </c:pt>
                <c:pt idx="12">
                  <c:v>17.67766952966369</c:v>
                </c:pt>
                <c:pt idx="13">
                  <c:v>25.0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SDR!$F$1</c:f>
              <c:strCache>
                <c:ptCount val="1"/>
                <c:pt idx="0">
                  <c:v>Log scale(DR+100)</c:v>
                </c:pt>
              </c:strCache>
            </c:strRef>
          </c:tx>
          <c:xVal>
            <c:numRef>
              <c:f>SDR!$B$2:$B$15</c:f>
              <c:numCache>
                <c:formatCode>General</c:formatCode>
                <c:ptCount val="14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6.0</c:v>
                </c:pt>
                <c:pt idx="4">
                  <c:v>11.0</c:v>
                </c:pt>
                <c:pt idx="5">
                  <c:v>21.0</c:v>
                </c:pt>
                <c:pt idx="6">
                  <c:v>51.0</c:v>
                </c:pt>
                <c:pt idx="7">
                  <c:v>101.0</c:v>
                </c:pt>
                <c:pt idx="8">
                  <c:v>201.0</c:v>
                </c:pt>
                <c:pt idx="9">
                  <c:v>501.0</c:v>
                </c:pt>
                <c:pt idx="10">
                  <c:v>1001.0</c:v>
                </c:pt>
                <c:pt idx="11">
                  <c:v>2001.0</c:v>
                </c:pt>
                <c:pt idx="12">
                  <c:v>5001.0</c:v>
                </c:pt>
                <c:pt idx="13">
                  <c:v>10001.0</c:v>
                </c:pt>
              </c:numCache>
            </c:numRef>
          </c:xVal>
          <c:yVal>
            <c:numRef>
              <c:f>SDR!$F$2:$F$15</c:f>
              <c:numCache>
                <c:formatCode>0.00</c:formatCode>
                <c:ptCount val="14"/>
                <c:pt idx="0">
                  <c:v>0.0</c:v>
                </c:pt>
                <c:pt idx="1">
                  <c:v>0.0539091379384669</c:v>
                </c:pt>
                <c:pt idx="2">
                  <c:v>0.107287142729921</c:v>
                </c:pt>
                <c:pt idx="3">
                  <c:v>0.26433650589748</c:v>
                </c:pt>
                <c:pt idx="4">
                  <c:v>0.516373747348856</c:v>
                </c:pt>
                <c:pt idx="5">
                  <c:v>0.987786044444118</c:v>
                </c:pt>
                <c:pt idx="6">
                  <c:v>2.196738456719625</c:v>
                </c:pt>
                <c:pt idx="7">
                  <c:v>3.755349195908166</c:v>
                </c:pt>
                <c:pt idx="8">
                  <c:v>5.952087652627791</c:v>
                </c:pt>
                <c:pt idx="9">
                  <c:v>9.70743684853595</c:v>
                </c:pt>
                <c:pt idx="10">
                  <c:v>12.99137374734886</c:v>
                </c:pt>
                <c:pt idx="11">
                  <c:v>16.49468570180564</c:v>
                </c:pt>
                <c:pt idx="12">
                  <c:v>21.30193794682176</c:v>
                </c:pt>
                <c:pt idx="13">
                  <c:v>25.00390913793846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4776872"/>
        <c:axId val="2028728600"/>
      </c:scatterChart>
      <c:valAx>
        <c:axId val="2074776872"/>
        <c:scaling>
          <c:logBase val="10.0"/>
          <c:orientation val="minMax"/>
          <c:max val="1000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DR violations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28728600"/>
        <c:crosses val="autoZero"/>
        <c:crossBetween val="midCat"/>
      </c:valAx>
      <c:valAx>
        <c:axId val="2028728600"/>
        <c:scaling>
          <c:orientation val="minMax"/>
          <c:max val="25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SDR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20747768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226344303116"/>
          <c:y val="0.0634052802223252"/>
          <c:w val="0.516625445857729"/>
          <c:h val="0.284954145437703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3</xdr:col>
      <xdr:colOff>1352550</xdr:colOff>
      <xdr:row>33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topLeftCell="A15" workbookViewId="0">
      <selection activeCell="E27" sqref="E27"/>
    </sheetView>
  </sheetViews>
  <sheetFormatPr baseColWidth="10" defaultColWidth="8.83203125" defaultRowHeight="14" x14ac:dyDescent="0"/>
  <cols>
    <col min="1" max="1" width="7.5" bestFit="1" customWidth="1"/>
    <col min="2" max="2" width="27.1640625" customWidth="1"/>
    <col min="3" max="3" width="34.1640625" bestFit="1" customWidth="1"/>
    <col min="4" max="4" width="36.1640625" bestFit="1" customWidth="1"/>
    <col min="5" max="5" width="27.5" bestFit="1" customWidth="1"/>
    <col min="6" max="6" width="16.83203125" bestFit="1" customWidth="1"/>
  </cols>
  <sheetData>
    <row r="1" spans="1:6" ht="16">
      <c r="A1" s="2" t="s">
        <v>0</v>
      </c>
      <c r="B1" s="2" t="s">
        <v>11</v>
      </c>
      <c r="C1" s="2" t="s">
        <v>14</v>
      </c>
      <c r="D1" s="2" t="s">
        <v>15</v>
      </c>
      <c r="E1" s="2" t="s">
        <v>13</v>
      </c>
      <c r="F1" s="2" t="s">
        <v>1</v>
      </c>
    </row>
    <row r="2" spans="1:6">
      <c r="A2">
        <v>0</v>
      </c>
      <c r="B2">
        <f>A2+1</f>
        <v>1</v>
      </c>
      <c r="C2" s="1">
        <f>2.5*SQRT($A2/25)</f>
        <v>0</v>
      </c>
      <c r="D2" s="1">
        <f>2.5*SQRT($A2/2000)</f>
        <v>0</v>
      </c>
      <c r="E2" s="1">
        <f>25*SQRT($A2/10000)</f>
        <v>0</v>
      </c>
      <c r="F2" s="1">
        <f t="shared" ref="F2:F15" si="0">12.475*(LOG($A2+100)-2)</f>
        <v>0</v>
      </c>
    </row>
    <row r="3" spans="1:6">
      <c r="A3">
        <v>1</v>
      </c>
      <c r="B3">
        <f t="shared" ref="B3:B15" si="1">A3+1</f>
        <v>2</v>
      </c>
      <c r="C3" s="1">
        <f t="shared" ref="C3:C15" si="2">2.5*SQRT($A3/25)</f>
        <v>0.5</v>
      </c>
      <c r="D3" s="1">
        <f t="shared" ref="D3:D15" si="3">2.5*SQRT($A3/2000)</f>
        <v>5.5901699437494741E-2</v>
      </c>
      <c r="E3" s="1">
        <f t="shared" ref="E3:E15" si="4">25*SQRT($A3/10000)</f>
        <v>0.25</v>
      </c>
      <c r="F3" s="1">
        <f t="shared" si="0"/>
        <v>5.3909137938466863E-2</v>
      </c>
    </row>
    <row r="4" spans="1:6">
      <c r="A4">
        <v>2</v>
      </c>
      <c r="B4">
        <f t="shared" si="1"/>
        <v>3</v>
      </c>
      <c r="C4" s="1">
        <f t="shared" si="2"/>
        <v>0.70710678118654746</v>
      </c>
      <c r="D4" s="1">
        <f t="shared" si="3"/>
        <v>7.9056941504209471E-2</v>
      </c>
      <c r="E4" s="1">
        <f t="shared" si="4"/>
        <v>0.35355339059327379</v>
      </c>
      <c r="F4" s="1">
        <f t="shared" si="0"/>
        <v>0.10728714272992104</v>
      </c>
    </row>
    <row r="5" spans="1:6">
      <c r="A5">
        <v>5</v>
      </c>
      <c r="B5">
        <f t="shared" si="1"/>
        <v>6</v>
      </c>
      <c r="C5" s="1">
        <f t="shared" si="2"/>
        <v>1.1180339887498949</v>
      </c>
      <c r="D5" s="1">
        <f t="shared" si="3"/>
        <v>0.125</v>
      </c>
      <c r="E5" s="1">
        <f t="shared" si="4"/>
        <v>0.55901699437494745</v>
      </c>
      <c r="F5" s="1">
        <f t="shared" si="0"/>
        <v>0.26433650589747992</v>
      </c>
    </row>
    <row r="6" spans="1:6">
      <c r="A6">
        <v>10</v>
      </c>
      <c r="B6">
        <f t="shared" si="1"/>
        <v>11</v>
      </c>
      <c r="C6" s="1">
        <f t="shared" si="2"/>
        <v>1.5811388300841898</v>
      </c>
      <c r="D6" s="1">
        <f t="shared" si="3"/>
        <v>0.17677669529663687</v>
      </c>
      <c r="E6" s="1">
        <f t="shared" si="4"/>
        <v>0.79056941504209477</v>
      </c>
      <c r="F6" s="1">
        <f t="shared" si="0"/>
        <v>0.51637374734885588</v>
      </c>
    </row>
    <row r="7" spans="1:6">
      <c r="A7">
        <v>20</v>
      </c>
      <c r="B7">
        <f t="shared" si="1"/>
        <v>21</v>
      </c>
      <c r="C7" s="1">
        <f t="shared" si="2"/>
        <v>2.2360679774997898</v>
      </c>
      <c r="D7" s="1">
        <f t="shared" si="3"/>
        <v>0.25</v>
      </c>
      <c r="E7" s="1">
        <f t="shared" si="4"/>
        <v>1.1180339887498949</v>
      </c>
      <c r="F7" s="1">
        <f t="shared" si="0"/>
        <v>0.98778604444411766</v>
      </c>
    </row>
    <row r="8" spans="1:6">
      <c r="A8">
        <v>50</v>
      </c>
      <c r="B8">
        <f t="shared" si="1"/>
        <v>51</v>
      </c>
      <c r="C8" s="1">
        <f t="shared" si="2"/>
        <v>3.5355339059327378</v>
      </c>
      <c r="D8" s="1">
        <f t="shared" si="3"/>
        <v>0.39528470752104744</v>
      </c>
      <c r="E8" s="1">
        <f t="shared" si="4"/>
        <v>1.7677669529663689</v>
      </c>
      <c r="F8" s="1">
        <f t="shared" si="0"/>
        <v>2.1967384567196246</v>
      </c>
    </row>
    <row r="9" spans="1:6">
      <c r="A9">
        <v>100</v>
      </c>
      <c r="B9">
        <f t="shared" si="1"/>
        <v>101</v>
      </c>
      <c r="C9" s="1">
        <f t="shared" si="2"/>
        <v>5</v>
      </c>
      <c r="D9" s="1">
        <f t="shared" si="3"/>
        <v>0.55901699437494745</v>
      </c>
      <c r="E9" s="1">
        <f t="shared" si="4"/>
        <v>2.5</v>
      </c>
      <c r="F9" s="1">
        <f t="shared" si="0"/>
        <v>3.755349195908166</v>
      </c>
    </row>
    <row r="10" spans="1:6">
      <c r="A10">
        <v>200</v>
      </c>
      <c r="B10">
        <f t="shared" si="1"/>
        <v>201</v>
      </c>
      <c r="C10" s="1">
        <f t="shared" si="2"/>
        <v>7.0710678118654755</v>
      </c>
      <c r="D10" s="1">
        <f t="shared" si="3"/>
        <v>0.79056941504209488</v>
      </c>
      <c r="E10" s="1">
        <f t="shared" si="4"/>
        <v>3.5355339059327378</v>
      </c>
      <c r="F10" s="1">
        <f t="shared" si="0"/>
        <v>5.9520876526277906</v>
      </c>
    </row>
    <row r="11" spans="1:6">
      <c r="A11">
        <v>500</v>
      </c>
      <c r="B11">
        <f t="shared" si="1"/>
        <v>501</v>
      </c>
      <c r="C11" s="1">
        <f t="shared" si="2"/>
        <v>11.180339887498949</v>
      </c>
      <c r="D11" s="1">
        <f t="shared" si="3"/>
        <v>1.25</v>
      </c>
      <c r="E11" s="1">
        <f t="shared" si="4"/>
        <v>5.5901699437494745</v>
      </c>
      <c r="F11" s="1">
        <f t="shared" si="0"/>
        <v>9.7074368485359521</v>
      </c>
    </row>
    <row r="12" spans="1:6">
      <c r="A12">
        <v>1000</v>
      </c>
      <c r="B12">
        <f t="shared" si="1"/>
        <v>1001</v>
      </c>
      <c r="C12" s="1">
        <f t="shared" si="2"/>
        <v>15.811388300841898</v>
      </c>
      <c r="D12" s="1">
        <f t="shared" si="3"/>
        <v>1.7677669529663689</v>
      </c>
      <c r="E12" s="1">
        <f t="shared" si="4"/>
        <v>7.9056941504209481</v>
      </c>
      <c r="F12" s="1">
        <f t="shared" si="0"/>
        <v>12.991373747348856</v>
      </c>
    </row>
    <row r="13" spans="1:6">
      <c r="A13">
        <v>2000</v>
      </c>
      <c r="B13">
        <f t="shared" si="1"/>
        <v>2001</v>
      </c>
      <c r="C13" s="1">
        <f t="shared" si="2"/>
        <v>22.360679774997898</v>
      </c>
      <c r="D13" s="1">
        <f t="shared" si="3"/>
        <v>2.5</v>
      </c>
      <c r="E13" s="1">
        <f t="shared" si="4"/>
        <v>11.180339887498949</v>
      </c>
      <c r="F13" s="1">
        <f t="shared" si="0"/>
        <v>16.49468570180564</v>
      </c>
    </row>
    <row r="14" spans="1:6">
      <c r="A14">
        <v>5000</v>
      </c>
      <c r="B14">
        <f t="shared" si="1"/>
        <v>5001</v>
      </c>
      <c r="C14" s="1">
        <f t="shared" si="2"/>
        <v>35.355339059327378</v>
      </c>
      <c r="D14" s="1">
        <f t="shared" si="3"/>
        <v>3.9528470752104745</v>
      </c>
      <c r="E14" s="1">
        <f t="shared" si="4"/>
        <v>17.677669529663689</v>
      </c>
      <c r="F14" s="1">
        <f t="shared" si="0"/>
        <v>21.301937946821756</v>
      </c>
    </row>
    <row r="15" spans="1:6">
      <c r="A15">
        <v>10000</v>
      </c>
      <c r="B15">
        <f t="shared" si="1"/>
        <v>10001</v>
      </c>
      <c r="C15" s="1">
        <f t="shared" si="2"/>
        <v>50</v>
      </c>
      <c r="D15" s="1">
        <f t="shared" si="3"/>
        <v>5.5901699437494745</v>
      </c>
      <c r="E15" s="1">
        <f t="shared" si="4"/>
        <v>25</v>
      </c>
      <c r="F15" s="1">
        <f t="shared" si="0"/>
        <v>25.003909137938461</v>
      </c>
    </row>
    <row r="16" spans="1:6">
      <c r="C16" s="1"/>
      <c r="D16" s="1"/>
      <c r="E16" s="1"/>
    </row>
    <row r="35" spans="1:4" ht="19" thickBot="1">
      <c r="A35" s="13" t="s">
        <v>12</v>
      </c>
    </row>
    <row r="36" spans="1:4" ht="29" thickBot="1">
      <c r="A36" s="30" t="s">
        <v>0</v>
      </c>
      <c r="B36" s="31" t="s">
        <v>17</v>
      </c>
      <c r="C36" s="31" t="s">
        <v>10</v>
      </c>
      <c r="D36" s="32" t="s">
        <v>1</v>
      </c>
    </row>
    <row r="37" spans="1:4">
      <c r="A37" s="27">
        <v>19</v>
      </c>
      <c r="B37" s="28">
        <v>2.14</v>
      </c>
      <c r="C37" s="29" t="s">
        <v>2</v>
      </c>
      <c r="D37" s="6">
        <f>12.475*(LOG($A37+100)-2)</f>
        <v>0.94244834337181904</v>
      </c>
    </row>
    <row r="38" spans="1:4">
      <c r="A38" s="15">
        <v>84.6</v>
      </c>
      <c r="B38" s="4">
        <v>4.51</v>
      </c>
      <c r="C38" s="9" t="s">
        <v>3</v>
      </c>
      <c r="D38" s="6">
        <f>12.475*(LOG($A38+100)-2)</f>
        <v>3.3212404162064177</v>
      </c>
    </row>
    <row r="39" spans="1:4">
      <c r="A39" s="14">
        <v>22</v>
      </c>
      <c r="B39" s="17">
        <v>2.2999999999999998</v>
      </c>
      <c r="C39" s="10" t="s">
        <v>4</v>
      </c>
      <c r="D39" s="6">
        <f>12.475*(LOG($A39+100)-2)</f>
        <v>1.0773388876674861</v>
      </c>
    </row>
    <row r="40" spans="1:4">
      <c r="A40" s="14">
        <v>25</v>
      </c>
      <c r="B40" s="3">
        <v>2.4500000000000002</v>
      </c>
      <c r="C40" s="11" t="s">
        <v>5</v>
      </c>
      <c r="D40" s="6">
        <f>12.475*(LOG($A40+100)-2)</f>
        <v>1.2089524122755015</v>
      </c>
    </row>
    <row r="41" spans="1:4" ht="15" thickBot="1">
      <c r="A41" s="16">
        <v>129.6</v>
      </c>
      <c r="B41" s="8">
        <v>5.58</v>
      </c>
      <c r="C41" s="12" t="s">
        <v>6</v>
      </c>
      <c r="D41" s="7">
        <f>12.475*(LOG($A41+100)-2)</f>
        <v>4.5031242494810479</v>
      </c>
    </row>
    <row r="42" spans="1:4">
      <c r="A42" s="18">
        <f>MEDIAN(A37:A41)</f>
        <v>25</v>
      </c>
      <c r="B42" s="20">
        <f>MIN(B37:B41)</f>
        <v>2.14</v>
      </c>
      <c r="C42" s="21" t="s">
        <v>7</v>
      </c>
      <c r="D42" s="5">
        <f t="shared" ref="D42" si="5">MIN(D37:D41)</f>
        <v>0.94244834337181904</v>
      </c>
    </row>
    <row r="43" spans="1:4" ht="15" thickBot="1">
      <c r="A43" s="19" t="s">
        <v>16</v>
      </c>
      <c r="B43" s="22">
        <f>MAX(B37:B41)</f>
        <v>5.58</v>
      </c>
      <c r="C43" s="23" t="s">
        <v>8</v>
      </c>
      <c r="D43" s="6">
        <f t="shared" ref="D43" si="6">MAX(D37:D41)</f>
        <v>4.5031242494810479</v>
      </c>
    </row>
    <row r="44" spans="1:4" ht="15" thickBot="1">
      <c r="B44" s="24">
        <f>B43-B42</f>
        <v>3.44</v>
      </c>
      <c r="C44" s="25" t="s">
        <v>9</v>
      </c>
      <c r="D44" s="26">
        <f>D43-D42</f>
        <v>3.5606759061092288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</vt:lpstr>
    </vt:vector>
  </TitlesOfParts>
  <Company>Mentor Graphics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Chinnery, David</dc:creator>
  <cp:lastModifiedBy>Ismail Bustany</cp:lastModifiedBy>
  <dcterms:created xsi:type="dcterms:W3CDTF">2015-03-10T17:06:04Z</dcterms:created>
  <dcterms:modified xsi:type="dcterms:W3CDTF">2015-03-11T16:56:19Z</dcterms:modified>
</cp:coreProperties>
</file>